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140" windowHeight="7470" activeTab="1"/>
  </bookViews>
  <sheets>
    <sheet name="№ 13-1" sheetId="3" r:id="rId1"/>
    <sheet name="№ 13-2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F7" i="4"/>
  <c r="F8" i="4"/>
  <c r="F9" i="4"/>
  <c r="F5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10" i="4" l="1"/>
  <c r="C14" i="4" s="1"/>
  <c r="C15" i="4" s="1"/>
  <c r="C17" i="4" l="1"/>
  <c r="C16" i="4"/>
  <c r="F29" i="3"/>
  <c r="F30" i="3" s="1"/>
  <c r="F31" i="3" s="1"/>
  <c r="C13" i="4" l="1"/>
</calcChain>
</file>

<file path=xl/sharedStrings.xml><?xml version="1.0" encoding="utf-8"?>
<sst xmlns="http://schemas.openxmlformats.org/spreadsheetml/2006/main" count="87" uniqueCount="50">
  <si>
    <t>№</t>
  </si>
  <si>
    <t>м</t>
  </si>
  <si>
    <t>Възтовяване на бетонва настилка с бетон Б-20</t>
  </si>
  <si>
    <t>Възтовяване на  настилка с плочки от обекта</t>
  </si>
  <si>
    <t>Възтовяване на асф. настилка и кантиране с битум</t>
  </si>
  <si>
    <t>бр.</t>
  </si>
  <si>
    <t>Направа на сондаж</t>
  </si>
  <si>
    <t>м²</t>
  </si>
  <si>
    <t>М-ка</t>
  </si>
  <si>
    <t>К-во</t>
  </si>
  <si>
    <t>Ед.цена</t>
  </si>
  <si>
    <t>Стойност</t>
  </si>
  <si>
    <t xml:space="preserve">Доставка и монтаж на заземителна уредба </t>
  </si>
  <si>
    <t>Доставка и монтаж на предпазители</t>
  </si>
  <si>
    <t>Депониране на сметище на строителни отпадъци</t>
  </si>
  <si>
    <t xml:space="preserve">Направа на насип с трошен камък и трамбоване     </t>
  </si>
  <si>
    <t>л.м.</t>
  </si>
  <si>
    <t>Направа на сторителен изкоп 80x40 в земята</t>
  </si>
  <si>
    <t>Натоварване и извозване на земни маси</t>
  </si>
  <si>
    <t>т</t>
  </si>
  <si>
    <r>
      <t>м</t>
    </r>
    <r>
      <rPr>
        <sz val="10"/>
        <color rgb="FF000000"/>
        <rFont val="Calibri"/>
        <family val="2"/>
        <charset val="204"/>
      </rPr>
      <t>³</t>
    </r>
  </si>
  <si>
    <t>Рязане с фугорез на бетонова настилка</t>
  </si>
  <si>
    <t>Рязане с фугорез на асфалтова настилка</t>
  </si>
  <si>
    <t xml:space="preserve">Демонтаж на тротоарни плочки </t>
  </si>
  <si>
    <t>Доставка и изтегляне на кабел СВТ 3х4 мм2</t>
  </si>
  <si>
    <t>Доставка и монтаж на оборудване за захранване от УО и фотоволтаик</t>
  </si>
  <si>
    <t>Доставка и монтаж на едноредово ЕИТ с конструкция Тип 1</t>
  </si>
  <si>
    <t>Натоварване и извозване на строителни отпадъци от изкоп за фундаменти Tип 1</t>
  </si>
  <si>
    <t>Натоварване и извозване на строителни отпадъци от изкоп за фундаменти Тип 2</t>
  </si>
  <si>
    <t xml:space="preserve">II. AVL система </t>
  </si>
  <si>
    <t xml:space="preserve"> Доставка на бордово оборудване към превозните средства на обществения градски транспорт /в това число GPS модул, GSM/GPRS/3G модул, дисплей/</t>
  </si>
  <si>
    <t>Доставка и монтаж на сървърно оборудване за автоматично позициониране и управление на превозните средства на градския транспорт</t>
  </si>
  <si>
    <t>Доставка и монтаж на оборудване за Диспечерски център</t>
  </si>
  <si>
    <t>I. ИКТ</t>
  </si>
  <si>
    <t>Oбщо</t>
  </si>
  <si>
    <t>Всичко в лв. без ДДС</t>
  </si>
  <si>
    <t>ДДС 20%</t>
  </si>
  <si>
    <t>Всичко в лв. с ДДС</t>
  </si>
  <si>
    <t>Доставка и монтаж на ЕИТ с конструкция Тип 3</t>
  </si>
  <si>
    <t>Доставка и монтаж на ЕИТ при захранване с фотоволтаик с конструкция  Тип 2</t>
  </si>
  <si>
    <t>Доставка и монтаж на ЕИТ за инсталиране в заслон с конструкция Тип 4</t>
  </si>
  <si>
    <t xml:space="preserve">Доставка и монтаж на триредово ЕИТ с конструкция Тип 1 </t>
  </si>
  <si>
    <t>Доставка и внедряване на софтуер към системата за автоматично позициониране и управление на превозните средства на градския транспорт, вкл. интеграция със свързани системи</t>
  </si>
  <si>
    <t>Монтаж и окабеляване на бордово оборудване на превозните средства</t>
  </si>
  <si>
    <t>Доставка и изтегляне на тип Kopoflex тръба в изкоп</t>
  </si>
  <si>
    <t>Направа на изкоп за фундамент Тип 1 , кофраж,арматурна група, тип Kopoflex и полагане на бетон Б20 включ. и материалите</t>
  </si>
  <si>
    <t>Направа на изкоп за фундамент Тип 2 , кофраж,арматурна група, тип Kopoflex и полагане на бетон Б20 включ. и материалите</t>
  </si>
  <si>
    <t xml:space="preserve">Изпълнение на необходимите информационно -комуникационни технологии (ИКТ)            № 13-1                                                                         за модернизацията на градския транспорт в гр. Габрово - 2018  </t>
  </si>
  <si>
    <t>Изпълнение на необходимите информационно -комуникационни технологии (ИКТ)     № 13-2                                                                                за модернизацията на градския транспорт в гр. Габрово - 2018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</si>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</sst>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лв.&quot;_-;\-* #,##0.00\ &quot;лв.&quot;_-;_-* &quot;-&quot;??\ &quot;лв.&quot;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Palatino Linotype"/>
      <family val="1"/>
      <charset val="204"/>
    </font>
    <font>
      <b/>
      <sz val="10"/>
      <color rgb="FF000000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sz val="10"/>
      <name val="Palatino Linotype"/>
      <family val="1"/>
      <charset val="204"/>
    </font>
    <font>
      <sz val="10"/>
      <color rgb="FF000000"/>
      <name val="Palatino Linotype"/>
      <family val="1"/>
      <charset val="204"/>
    </font>
    <font>
      <sz val="10"/>
      <color rgb="FF000000"/>
      <name val="Calibri"/>
      <family val="2"/>
      <charset val="204"/>
    </font>
    <font>
      <b/>
      <sz val="12"/>
      <color theme="1"/>
      <name val="Palatino Linotype"/>
      <family val="1"/>
      <charset val="204"/>
    </font>
    <font>
      <sz val="11"/>
      <color rgb="FF000000"/>
      <name val="Palatino Linotype"/>
      <family val="1"/>
      <charset val="204"/>
    </font>
    <font>
      <sz val="8"/>
      <color theme="1"/>
      <name val="Palatino Linotype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Palatino Linotype"/>
      <family val="1"/>
      <charset val="204"/>
    </font>
    <font>
      <sz val="10"/>
      <color theme="1"/>
      <name val="Calibri"/>
      <family val="2"/>
    </font>
    <font>
      <b/>
      <i/>
      <sz val="10"/>
      <color rgb="FF000000"/>
      <name val="Palatino Linotype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4" fillId="0" borderId="0"/>
  </cellStyleXfs>
  <cellXfs count="38">
    <xf numFmtId="0" fontId="0" fillId="0" borderId="0" xfId="0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0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44" fontId="13" fillId="0" borderId="1" xfId="0" applyNumberFormat="1" applyFont="1" applyFill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right" vertical="center" wrapText="1"/>
    </xf>
    <xf numFmtId="44" fontId="0" fillId="0" borderId="1" xfId="0" applyNumberFormat="1" applyBorder="1"/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sqref="A1:F1"/>
    </sheetView>
  </sheetViews>
  <sheetFormatPr defaultRowHeight="15" x14ac:dyDescent="0.25"/>
  <cols>
    <col min="1" max="1" width="4.5703125" customWidth="1"/>
    <col min="2" max="2" width="72.5703125" bestFit="1" customWidth="1"/>
    <col min="5" max="5" width="13.28515625" customWidth="1"/>
    <col min="6" max="6" width="16.28515625" customWidth="1"/>
    <col min="7" max="7" width="14.7109375" bestFit="1" customWidth="1"/>
  </cols>
  <sheetData>
    <row r="1" spans="1:8" ht="34.5" customHeight="1" x14ac:dyDescent="0.25">
      <c r="A1" s="36" t="s">
        <v>47</v>
      </c>
      <c r="B1" s="36"/>
      <c r="C1" s="36"/>
      <c r="D1" s="36"/>
      <c r="E1" s="36"/>
      <c r="F1" s="36"/>
    </row>
    <row r="2" spans="1:8" ht="10.5" customHeight="1" x14ac:dyDescent="0.25">
      <c r="A2" s="15"/>
      <c r="B2" s="15"/>
      <c r="C2" s="15"/>
      <c r="D2" s="15"/>
      <c r="E2" s="15"/>
      <c r="F2" s="15"/>
    </row>
    <row r="3" spans="1:8" ht="17.25" x14ac:dyDescent="0.25">
      <c r="A3" s="11" t="s">
        <v>0</v>
      </c>
      <c r="B3" s="12" t="s">
        <v>33</v>
      </c>
      <c r="C3" s="12" t="s">
        <v>8</v>
      </c>
      <c r="D3" s="12" t="s">
        <v>9</v>
      </c>
      <c r="E3" s="12" t="s">
        <v>10</v>
      </c>
      <c r="F3" s="13" t="s">
        <v>11</v>
      </c>
      <c r="G3" s="10"/>
      <c r="H3" s="7"/>
    </row>
    <row r="4" spans="1:8" s="33" customFormat="1" ht="16.5" x14ac:dyDescent="0.25">
      <c r="A4" s="32">
        <v>1</v>
      </c>
      <c r="B4" s="2" t="s">
        <v>40</v>
      </c>
      <c r="C4" s="9" t="s">
        <v>5</v>
      </c>
      <c r="D4" s="9">
        <v>13</v>
      </c>
      <c r="E4" s="6"/>
      <c r="F4" s="6">
        <f t="shared" ref="F4:F28" si="0">D4*E4</f>
        <v>0</v>
      </c>
    </row>
    <row r="5" spans="1:8" s="33" customFormat="1" ht="16.5" x14ac:dyDescent="0.25">
      <c r="A5" s="32">
        <v>2</v>
      </c>
      <c r="B5" s="2" t="s">
        <v>39</v>
      </c>
      <c r="C5" s="9" t="s">
        <v>5</v>
      </c>
      <c r="D5" s="9">
        <v>19</v>
      </c>
      <c r="E5" s="6"/>
      <c r="F5" s="6">
        <f t="shared" si="0"/>
        <v>0</v>
      </c>
    </row>
    <row r="6" spans="1:8" s="33" customFormat="1" ht="16.5" x14ac:dyDescent="0.25">
      <c r="A6" s="32">
        <v>3</v>
      </c>
      <c r="B6" s="2" t="s">
        <v>38</v>
      </c>
      <c r="C6" s="9" t="s">
        <v>5</v>
      </c>
      <c r="D6" s="9">
        <v>11</v>
      </c>
      <c r="E6" s="6"/>
      <c r="F6" s="6">
        <f t="shared" si="0"/>
        <v>0</v>
      </c>
    </row>
    <row r="7" spans="1:8" ht="16.5" x14ac:dyDescent="0.25">
      <c r="A7" s="14">
        <v>4</v>
      </c>
      <c r="B7" s="1" t="s">
        <v>26</v>
      </c>
      <c r="C7" s="3" t="s">
        <v>5</v>
      </c>
      <c r="D7" s="9">
        <v>17</v>
      </c>
      <c r="E7" s="6"/>
      <c r="F7" s="6">
        <f t="shared" si="0"/>
        <v>0</v>
      </c>
    </row>
    <row r="8" spans="1:8" ht="16.5" x14ac:dyDescent="0.25">
      <c r="A8" s="14">
        <v>5</v>
      </c>
      <c r="B8" s="1" t="s">
        <v>41</v>
      </c>
      <c r="C8" s="3" t="s">
        <v>5</v>
      </c>
      <c r="D8" s="9">
        <v>44</v>
      </c>
      <c r="E8" s="6"/>
      <c r="F8" s="6">
        <f t="shared" si="0"/>
        <v>0</v>
      </c>
    </row>
    <row r="9" spans="1:8" ht="16.5" customHeight="1" x14ac:dyDescent="0.25">
      <c r="A9" s="14">
        <v>6</v>
      </c>
      <c r="B9" s="1" t="s">
        <v>25</v>
      </c>
      <c r="C9" s="3" t="s">
        <v>5</v>
      </c>
      <c r="D9" s="9">
        <v>79</v>
      </c>
      <c r="E9" s="6"/>
      <c r="F9" s="6">
        <f t="shared" si="0"/>
        <v>0</v>
      </c>
    </row>
    <row r="10" spans="1:8" ht="16.5" x14ac:dyDescent="0.25">
      <c r="A10" s="14">
        <v>7</v>
      </c>
      <c r="B10" s="1" t="s">
        <v>17</v>
      </c>
      <c r="C10" s="4" t="s">
        <v>16</v>
      </c>
      <c r="D10" s="30">
        <v>956</v>
      </c>
      <c r="E10" s="5"/>
      <c r="F10" s="6">
        <f t="shared" si="0"/>
        <v>0</v>
      </c>
    </row>
    <row r="11" spans="1:8" ht="16.5" x14ac:dyDescent="0.25">
      <c r="A11" s="14">
        <v>8</v>
      </c>
      <c r="B11" s="1" t="s">
        <v>18</v>
      </c>
      <c r="C11" s="4" t="s">
        <v>20</v>
      </c>
      <c r="D11" s="9">
        <v>305.92</v>
      </c>
      <c r="E11" s="5"/>
      <c r="F11" s="6">
        <f t="shared" si="0"/>
        <v>0</v>
      </c>
    </row>
    <row r="12" spans="1:8" ht="16.5" x14ac:dyDescent="0.25">
      <c r="A12" s="14">
        <v>9</v>
      </c>
      <c r="B12" s="1" t="s">
        <v>21</v>
      </c>
      <c r="C12" s="4" t="s">
        <v>16</v>
      </c>
      <c r="D12" s="9">
        <v>60</v>
      </c>
      <c r="E12" s="5"/>
      <c r="F12" s="6">
        <f t="shared" si="0"/>
        <v>0</v>
      </c>
    </row>
    <row r="13" spans="1:8" ht="16.5" x14ac:dyDescent="0.25">
      <c r="A13" s="14">
        <v>10</v>
      </c>
      <c r="B13" s="1" t="s">
        <v>2</v>
      </c>
      <c r="C13" s="4" t="s">
        <v>7</v>
      </c>
      <c r="D13" s="9">
        <v>27</v>
      </c>
      <c r="E13" s="5"/>
      <c r="F13" s="6">
        <f t="shared" si="0"/>
        <v>0</v>
      </c>
    </row>
    <row r="14" spans="1:8" ht="16.5" x14ac:dyDescent="0.25">
      <c r="A14" s="14">
        <v>11</v>
      </c>
      <c r="B14" s="1" t="s">
        <v>22</v>
      </c>
      <c r="C14" s="4" t="s">
        <v>16</v>
      </c>
      <c r="D14" s="9">
        <v>1110</v>
      </c>
      <c r="E14" s="5"/>
      <c r="F14" s="6">
        <f t="shared" si="0"/>
        <v>0</v>
      </c>
    </row>
    <row r="15" spans="1:8" ht="16.5" x14ac:dyDescent="0.25">
      <c r="A15" s="14">
        <v>12</v>
      </c>
      <c r="B15" s="1" t="s">
        <v>4</v>
      </c>
      <c r="C15" s="4" t="s">
        <v>7</v>
      </c>
      <c r="D15" s="9">
        <v>499.5</v>
      </c>
      <c r="E15" s="5"/>
      <c r="F15" s="6">
        <f t="shared" si="0"/>
        <v>0</v>
      </c>
    </row>
    <row r="16" spans="1:8" ht="16.5" x14ac:dyDescent="0.25">
      <c r="A16" s="14">
        <v>13</v>
      </c>
      <c r="B16" s="1" t="s">
        <v>23</v>
      </c>
      <c r="C16" s="4" t="s">
        <v>7</v>
      </c>
      <c r="D16" s="9">
        <v>89.3</v>
      </c>
      <c r="E16" s="5"/>
      <c r="F16" s="6">
        <f t="shared" si="0"/>
        <v>0</v>
      </c>
    </row>
    <row r="17" spans="1:7" ht="16.5" x14ac:dyDescent="0.25">
      <c r="A17" s="14">
        <v>14</v>
      </c>
      <c r="B17" s="1" t="s">
        <v>3</v>
      </c>
      <c r="C17" s="4" t="s">
        <v>7</v>
      </c>
      <c r="D17" s="9">
        <v>89.3</v>
      </c>
      <c r="E17" s="5"/>
      <c r="F17" s="6">
        <f t="shared" si="0"/>
        <v>0</v>
      </c>
    </row>
    <row r="18" spans="1:7" ht="16.5" x14ac:dyDescent="0.25">
      <c r="A18" s="14">
        <v>15</v>
      </c>
      <c r="B18" s="1" t="s">
        <v>24</v>
      </c>
      <c r="C18" s="4" t="s">
        <v>1</v>
      </c>
      <c r="D18" s="9">
        <v>1367</v>
      </c>
      <c r="E18" s="5"/>
      <c r="F18" s="6">
        <f t="shared" si="0"/>
        <v>0</v>
      </c>
    </row>
    <row r="19" spans="1:7" ht="16.5" x14ac:dyDescent="0.25">
      <c r="A19" s="14">
        <v>16</v>
      </c>
      <c r="B19" s="1" t="s">
        <v>12</v>
      </c>
      <c r="C19" s="3" t="s">
        <v>5</v>
      </c>
      <c r="D19" s="9">
        <v>104</v>
      </c>
      <c r="E19" s="5"/>
      <c r="F19" s="6">
        <f t="shared" si="0"/>
        <v>0</v>
      </c>
    </row>
    <row r="20" spans="1:7" ht="16.5" x14ac:dyDescent="0.25">
      <c r="A20" s="14">
        <v>17</v>
      </c>
      <c r="B20" s="1" t="s">
        <v>44</v>
      </c>
      <c r="C20" s="4" t="s">
        <v>1</v>
      </c>
      <c r="D20" s="9">
        <v>1032</v>
      </c>
      <c r="E20" s="5"/>
      <c r="F20" s="6">
        <f t="shared" si="0"/>
        <v>0</v>
      </c>
    </row>
    <row r="21" spans="1:7" ht="16.5" x14ac:dyDescent="0.25">
      <c r="A21" s="14">
        <v>18</v>
      </c>
      <c r="B21" s="1" t="s">
        <v>13</v>
      </c>
      <c r="C21" s="4" t="s">
        <v>5</v>
      </c>
      <c r="D21" s="9">
        <v>9</v>
      </c>
      <c r="E21" s="5"/>
      <c r="F21" s="6">
        <f t="shared" si="0"/>
        <v>0</v>
      </c>
    </row>
    <row r="22" spans="1:7" ht="16.5" x14ac:dyDescent="0.25">
      <c r="A22" s="14">
        <v>19</v>
      </c>
      <c r="B22" s="2" t="s">
        <v>14</v>
      </c>
      <c r="C22" s="4" t="s">
        <v>19</v>
      </c>
      <c r="D22" s="9">
        <v>96</v>
      </c>
      <c r="E22" s="5"/>
      <c r="F22" s="6">
        <f t="shared" si="0"/>
        <v>0</v>
      </c>
    </row>
    <row r="23" spans="1:7" ht="16.5" x14ac:dyDescent="0.25">
      <c r="A23" s="14">
        <v>20</v>
      </c>
      <c r="B23" s="2" t="s">
        <v>15</v>
      </c>
      <c r="C23" s="4" t="s">
        <v>20</v>
      </c>
      <c r="D23" s="9">
        <v>307.5</v>
      </c>
      <c r="E23" s="5"/>
      <c r="F23" s="6">
        <f t="shared" si="0"/>
        <v>0</v>
      </c>
    </row>
    <row r="24" spans="1:7" ht="34.5" customHeight="1" x14ac:dyDescent="0.25">
      <c r="A24" s="14">
        <v>21</v>
      </c>
      <c r="B24" s="2" t="s">
        <v>45</v>
      </c>
      <c r="C24" s="4" t="s">
        <v>5</v>
      </c>
      <c r="D24" s="9">
        <v>61</v>
      </c>
      <c r="E24" s="5"/>
      <c r="F24" s="6">
        <f t="shared" si="0"/>
        <v>0</v>
      </c>
    </row>
    <row r="25" spans="1:7" ht="30" x14ac:dyDescent="0.25">
      <c r="A25" s="14">
        <v>22</v>
      </c>
      <c r="B25" s="2" t="s">
        <v>27</v>
      </c>
      <c r="C25" s="4" t="s">
        <v>5</v>
      </c>
      <c r="D25" s="9">
        <v>61</v>
      </c>
      <c r="E25" s="5"/>
      <c r="F25" s="6">
        <f t="shared" si="0"/>
        <v>0</v>
      </c>
    </row>
    <row r="26" spans="1:7" ht="30" x14ac:dyDescent="0.25">
      <c r="A26" s="14">
        <v>23</v>
      </c>
      <c r="B26" s="2" t="s">
        <v>46</v>
      </c>
      <c r="C26" s="4" t="s">
        <v>5</v>
      </c>
      <c r="D26" s="9">
        <v>30</v>
      </c>
      <c r="E26" s="5"/>
      <c r="F26" s="6">
        <f t="shared" si="0"/>
        <v>0</v>
      </c>
    </row>
    <row r="27" spans="1:7" ht="30" x14ac:dyDescent="0.25">
      <c r="A27" s="14">
        <v>24</v>
      </c>
      <c r="B27" s="2" t="s">
        <v>28</v>
      </c>
      <c r="C27" s="4" t="s">
        <v>5</v>
      </c>
      <c r="D27" s="9">
        <v>30</v>
      </c>
      <c r="E27" s="5"/>
      <c r="F27" s="6">
        <f t="shared" si="0"/>
        <v>0</v>
      </c>
    </row>
    <row r="28" spans="1:7" ht="16.5" x14ac:dyDescent="0.25">
      <c r="A28" s="14">
        <v>25</v>
      </c>
      <c r="B28" s="2" t="s">
        <v>6</v>
      </c>
      <c r="C28" s="4" t="s">
        <v>1</v>
      </c>
      <c r="D28" s="9">
        <v>76</v>
      </c>
      <c r="E28" s="5"/>
      <c r="F28" s="6">
        <f t="shared" si="0"/>
        <v>0</v>
      </c>
    </row>
    <row r="29" spans="1:7" ht="15.75" x14ac:dyDescent="0.3">
      <c r="E29" s="31" t="s">
        <v>35</v>
      </c>
      <c r="F29" s="29">
        <f>SUM(F4:F28)</f>
        <v>0</v>
      </c>
      <c r="G29" s="8"/>
    </row>
    <row r="30" spans="1:7" ht="15.75" x14ac:dyDescent="0.3">
      <c r="E30" s="31" t="s">
        <v>36</v>
      </c>
      <c r="F30" s="29">
        <f>F29*0.2</f>
        <v>0</v>
      </c>
    </row>
    <row r="31" spans="1:7" ht="15.75" x14ac:dyDescent="0.3">
      <c r="E31" s="31" t="s">
        <v>37</v>
      </c>
      <c r="F31" s="29">
        <f>F30+F29</f>
        <v>0</v>
      </c>
    </row>
    <row r="32" spans="1:7" x14ac:dyDescent="0.25">
      <c r="F32" s="8"/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D5" sqref="D5"/>
    </sheetView>
  </sheetViews>
  <sheetFormatPr defaultRowHeight="15" x14ac:dyDescent="0.25"/>
  <cols>
    <col min="1" max="1" width="5" customWidth="1"/>
    <col min="2" max="2" width="52.140625" customWidth="1"/>
    <col min="3" max="3" width="16.140625" bestFit="1" customWidth="1"/>
    <col min="4" max="4" width="9.28515625" bestFit="1" customWidth="1"/>
    <col min="5" max="5" width="13.7109375" bestFit="1" customWidth="1"/>
    <col min="6" max="6" width="14.140625" bestFit="1" customWidth="1"/>
    <col min="7" max="7" width="17.140625" customWidth="1"/>
  </cols>
  <sheetData>
    <row r="1" spans="1:7" ht="4.5" customHeight="1" x14ac:dyDescent="0.3">
      <c r="A1" s="16"/>
      <c r="B1" s="16"/>
      <c r="C1" s="16"/>
      <c r="D1" s="16"/>
      <c r="E1" s="16"/>
      <c r="F1" s="16"/>
    </row>
    <row r="2" spans="1:7" ht="37.5" customHeight="1" x14ac:dyDescent="0.25">
      <c r="A2" s="37" t="s">
        <v>48</v>
      </c>
      <c r="B2" s="37"/>
      <c r="C2" s="37"/>
      <c r="D2" s="37"/>
      <c r="E2" s="37"/>
      <c r="F2" s="37"/>
    </row>
    <row r="3" spans="1:7" ht="6" customHeight="1" x14ac:dyDescent="0.25"/>
    <row r="4" spans="1:7" x14ac:dyDescent="0.25">
      <c r="A4" s="17" t="s">
        <v>0</v>
      </c>
      <c r="B4" s="18" t="s">
        <v>29</v>
      </c>
      <c r="C4" s="18" t="s">
        <v>8</v>
      </c>
      <c r="D4" s="18" t="s">
        <v>9</v>
      </c>
      <c r="E4" s="18" t="s">
        <v>10</v>
      </c>
      <c r="F4" s="19" t="s">
        <v>11</v>
      </c>
    </row>
    <row r="5" spans="1:7" ht="45" x14ac:dyDescent="0.25">
      <c r="A5" s="20">
        <v>1</v>
      </c>
      <c r="B5" s="2" t="s">
        <v>30</v>
      </c>
      <c r="C5" s="21" t="s">
        <v>5</v>
      </c>
      <c r="D5" s="9" t="s">
        <v>49</v>
      </c>
      <c r="E5" s="6"/>
      <c r="F5" s="6" t="e">
        <f>D5*E5</f>
        <v>#VALUE!</v>
      </c>
      <c r="G5" s="8"/>
    </row>
    <row r="6" spans="1:7" ht="30" x14ac:dyDescent="0.25">
      <c r="A6" s="20">
        <v>2</v>
      </c>
      <c r="B6" s="2" t="s">
        <v>43</v>
      </c>
      <c r="C6" s="21" t="s">
        <v>5</v>
      </c>
      <c r="D6" s="9">
        <v>57</v>
      </c>
      <c r="E6" s="6"/>
      <c r="F6" s="6">
        <f t="shared" ref="F6:F9" si="0">D6*E6</f>
        <v>0</v>
      </c>
      <c r="G6" s="8"/>
    </row>
    <row r="7" spans="1:7" ht="45" x14ac:dyDescent="0.25">
      <c r="A7" s="20">
        <v>3</v>
      </c>
      <c r="B7" s="2" t="s">
        <v>31</v>
      </c>
      <c r="C7" s="21" t="s">
        <v>5</v>
      </c>
      <c r="D7" s="9">
        <v>1</v>
      </c>
      <c r="E7" s="6"/>
      <c r="F7" s="6">
        <f t="shared" si="0"/>
        <v>0</v>
      </c>
      <c r="G7" s="8"/>
    </row>
    <row r="8" spans="1:7" ht="60" x14ac:dyDescent="0.25">
      <c r="A8" s="20">
        <v>4</v>
      </c>
      <c r="B8" s="2" t="s">
        <v>42</v>
      </c>
      <c r="C8" s="21" t="s">
        <v>5</v>
      </c>
      <c r="D8" s="9">
        <v>1</v>
      </c>
      <c r="E8" s="6"/>
      <c r="F8" s="6">
        <f t="shared" si="0"/>
        <v>0</v>
      </c>
      <c r="G8" s="8"/>
    </row>
    <row r="9" spans="1:7" ht="30" x14ac:dyDescent="0.25">
      <c r="A9" s="20">
        <v>5</v>
      </c>
      <c r="B9" s="2" t="s">
        <v>32</v>
      </c>
      <c r="C9" s="21" t="s">
        <v>5</v>
      </c>
      <c r="D9" s="9">
        <v>1</v>
      </c>
      <c r="E9" s="6"/>
      <c r="F9" s="6">
        <f t="shared" si="0"/>
        <v>0</v>
      </c>
      <c r="G9" s="8"/>
    </row>
    <row r="10" spans="1:7" ht="15.75" x14ac:dyDescent="0.3">
      <c r="A10" s="22"/>
      <c r="B10" s="22"/>
      <c r="C10" s="22"/>
      <c r="D10" s="22"/>
      <c r="E10" s="31" t="s">
        <v>35</v>
      </c>
      <c r="F10" s="28" t="e">
        <f>SUM(F5:F9)</f>
        <v>#VALUE!</v>
      </c>
    </row>
    <row r="11" spans="1:7" x14ac:dyDescent="0.25">
      <c r="A11" s="23"/>
      <c r="B11" s="23"/>
      <c r="C11" s="23"/>
      <c r="D11" s="23"/>
      <c r="E11" s="23"/>
      <c r="F11" s="23"/>
    </row>
    <row r="12" spans="1:7" x14ac:dyDescent="0.25">
      <c r="A12" s="17" t="s">
        <v>0</v>
      </c>
      <c r="B12" s="18" t="s">
        <v>29</v>
      </c>
      <c r="C12" s="19" t="s">
        <v>34</v>
      </c>
      <c r="D12" s="24"/>
      <c r="E12" s="24"/>
      <c r="F12" s="25"/>
    </row>
    <row r="13" spans="1:7" x14ac:dyDescent="0.25">
      <c r="A13" s="9">
        <v>1</v>
      </c>
      <c r="B13" s="2" t="s">
        <v>33</v>
      </c>
      <c r="C13" s="6">
        <f>'№ 13-1'!F29</f>
        <v>0</v>
      </c>
      <c r="D13" s="26"/>
      <c r="E13" s="26"/>
      <c r="F13" s="26"/>
    </row>
    <row r="14" spans="1:7" x14ac:dyDescent="0.25">
      <c r="A14" s="9">
        <v>2</v>
      </c>
      <c r="B14" s="2" t="s">
        <v>29</v>
      </c>
      <c r="C14" s="6" t="e">
        <f>F10</f>
        <v>#VALUE!</v>
      </c>
      <c r="D14" s="25"/>
      <c r="E14" s="25"/>
      <c r="F14" s="25"/>
    </row>
    <row r="15" spans="1:7" ht="15.75" x14ac:dyDescent="0.3">
      <c r="A15" s="27"/>
      <c r="B15" s="31" t="s">
        <v>35</v>
      </c>
      <c r="C15" s="28" t="e">
        <f>SUM(C13:C14)</f>
        <v>#VALUE!</v>
      </c>
      <c r="D15" s="25"/>
      <c r="E15" s="25"/>
      <c r="F15" s="25"/>
    </row>
    <row r="16" spans="1:7" x14ac:dyDescent="0.25">
      <c r="A16" s="27"/>
      <c r="B16" s="34" t="s">
        <v>36</v>
      </c>
      <c r="C16" s="35" t="e">
        <f>C15*20%</f>
        <v>#VALUE!</v>
      </c>
    </row>
    <row r="17" spans="1:3" x14ac:dyDescent="0.25">
      <c r="A17" s="7"/>
      <c r="B17" s="34" t="s">
        <v>37</v>
      </c>
      <c r="C17" s="35" t="e">
        <f>C15+C16</f>
        <v>#VALUE!</v>
      </c>
    </row>
    <row r="18" spans="1:3" x14ac:dyDescent="0.25">
      <c r="A18" s="7"/>
      <c r="B18" s="7"/>
    </row>
    <row r="19" spans="1:3" x14ac:dyDescent="0.25">
      <c r="A19" s="7"/>
      <c r="B19" s="7"/>
    </row>
  </sheetData>
  <mergeCells count="1">
    <mergeCell ref="A2:F2"/>
  </mergeCells>
  <printOptions horizontalCentered="1"/>
  <pageMargins left="0.70866141732283472" right="0.70866141732283472" top="0.31496062992125984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№ 13-1</vt:lpstr>
      <vt:lpstr>№ 13-2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</dc:creator>
  <cp:lastModifiedBy>Nikolay Dimitrov</cp:lastModifiedBy>
  <cp:lastPrinted>2018-07-13T06:35:03Z</cp:lastPrinted>
  <dcterms:created xsi:type="dcterms:W3CDTF">2015-11-20T13:44:06Z</dcterms:created>
  <dcterms:modified xsi:type="dcterms:W3CDTF">2018-07-13T06:38:22Z</dcterms:modified>
</cp:coreProperties>
</file>